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 COG" sheetId="1" r:id="rId1"/>
  </sheets>
  <calcPr calcId="125725"/>
</workbook>
</file>

<file path=xl/calcChain.xml><?xml version="1.0" encoding="utf-8"?>
<calcChain xmlns="http://schemas.openxmlformats.org/spreadsheetml/2006/main">
  <c r="F21" i="1"/>
  <c r="F20"/>
  <c r="F19"/>
  <c r="I16"/>
  <c r="F16"/>
  <c r="F15"/>
  <c r="I15" s="1"/>
  <c r="F56" l="1"/>
  <c r="I56" s="1"/>
  <c r="F50"/>
  <c r="I50" s="1"/>
  <c r="F48"/>
  <c r="I48" s="1"/>
  <c r="F10" l="1"/>
  <c r="I10" s="1"/>
  <c r="H9" l="1"/>
  <c r="I21"/>
  <c r="I20"/>
  <c r="I19"/>
  <c r="H61"/>
  <c r="H57"/>
  <c r="H47"/>
  <c r="H27"/>
  <c r="H17"/>
  <c r="G27"/>
  <c r="G9"/>
  <c r="G61"/>
  <c r="G57"/>
  <c r="G47"/>
  <c r="F59"/>
  <c r="I59" s="1"/>
  <c r="F52"/>
  <c r="I52" s="1"/>
  <c r="F33"/>
  <c r="I33" s="1"/>
  <c r="F24"/>
  <c r="I24" s="1"/>
  <c r="E57"/>
  <c r="E61"/>
  <c r="E47"/>
  <c r="E17"/>
  <c r="E9"/>
  <c r="F32"/>
  <c r="I32" s="1"/>
  <c r="H81" l="1"/>
  <c r="E27"/>
  <c r="E81" s="1"/>
  <c r="G17"/>
  <c r="F68" l="1"/>
  <c r="I68" s="1"/>
  <c r="F53"/>
  <c r="I53" s="1"/>
  <c r="F51"/>
  <c r="I51" s="1"/>
  <c r="F35"/>
  <c r="I35" s="1"/>
  <c r="F34"/>
  <c r="I34" s="1"/>
  <c r="F31"/>
  <c r="I31" s="1"/>
  <c r="F30"/>
  <c r="I30" s="1"/>
  <c r="F29"/>
  <c r="I29" s="1"/>
  <c r="F28"/>
  <c r="I28" s="1"/>
  <c r="F26"/>
  <c r="I26" s="1"/>
  <c r="F25"/>
  <c r="I25" s="1"/>
  <c r="F23"/>
  <c r="I23" s="1"/>
  <c r="F22"/>
  <c r="I22" s="1"/>
  <c r="F18"/>
  <c r="I18" s="1"/>
  <c r="F14"/>
  <c r="I14" s="1"/>
  <c r="F12"/>
  <c r="I12" s="1"/>
  <c r="F11"/>
  <c r="I11" s="1"/>
  <c r="D57"/>
  <c r="F57" s="1"/>
  <c r="I57" s="1"/>
  <c r="D47"/>
  <c r="F47" s="1"/>
  <c r="I47" s="1"/>
  <c r="F36"/>
  <c r="I36" s="1"/>
  <c r="F13"/>
  <c r="I13" s="1"/>
  <c r="D9" l="1"/>
  <c r="F9" s="1"/>
  <c r="I9" s="1"/>
  <c r="D17"/>
  <c r="D61"/>
  <c r="F61" s="1"/>
  <c r="I61" s="1"/>
  <c r="D27"/>
  <c r="F27" s="1"/>
  <c r="I27" s="1"/>
  <c r="G81"/>
  <c r="F17" l="1"/>
  <c r="I17" s="1"/>
  <c r="I81" s="1"/>
  <c r="D81"/>
  <c r="F81" l="1"/>
</calcChain>
</file>

<file path=xl/sharedStrings.xml><?xml version="1.0" encoding="utf-8"?>
<sst xmlns="http://schemas.openxmlformats.org/spreadsheetml/2006/main" count="90" uniqueCount="90">
  <si>
    <t>Estado Analítico del Ejercicio del Presupuesto de Egresos</t>
  </si>
  <si>
    <t>Clasificación por Objeto del Gasto (Capítulo y Concepto)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</si>
  <si>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</si>
  <si>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</si>
  <si>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</si>
  <si>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</si>
  <si>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</si>
  <si>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</si>
  <si>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</si>
  <si>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</si>
  <si>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</si>
  <si>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</si>
  <si>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</si>
  <si>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</si>
  <si>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</si>
  <si>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</si>
  <si>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</si>
  <si>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</si>
  <si>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</si>
  <si>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</si>
  <si>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</si>
  <si>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</si>
  <si>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</si>
  <si>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</si>
  <si>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</si>
  <si>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</si>
  <si>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</si>
  <si>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</si>
  <si>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</si>
  <si>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</si>
  <si>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</si>
  <si>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</si>
  <si>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</si>
  <si>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</si>
  <si>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</si>
  <si>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</si>
  <si>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</si>
  <si>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</si>
  <si>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</si>
  <si>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</si>
  <si>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</si>
  <si>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</si>
  <si>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</si>
  <si>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</si>
  <si>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</si>
  <si>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</si>
  <si>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</si>
  <si>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</si>
  <si>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</si>
  <si>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</si>
  <si>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</si>
  <si>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</si>
  <si>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</si>
  <si>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</si>
  <si>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</si>
  <si>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</si>
  <si>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</si>
  <si>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</si>
  <si>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</si>
  <si>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</si>
  <si>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</si>
  <si>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</si>
  <si>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</si>
  <si>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</si>
  <si>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</si>
  <si>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</si>
  <si>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</si>
  <si>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</si>
  <si>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</si>
  <si>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</si>
  <si>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</si>
  <si>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</si>
  <si>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</si>
  <si>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</si>
  <si>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</si>
  <si>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</si>
  <si>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</si>
  <si>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</si>
  <si>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</si>
  <si>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</si>
  <si>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</si>
  <si>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</si>
  <si>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</si>
  <si>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</si>
  <si>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</si>
  <si>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</si>
  <si>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</si>
  <si>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</si>
  <si>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</si>
  <si>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31 deDiciembre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</si>
</sst>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8.0500000000000007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2" fillId="3" borderId="1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43" fontId="3" fillId="4" borderId="15" xfId="1" applyFont="1" applyFill="1" applyBorder="1" applyAlignment="1">
      <alignment horizontal="justify" vertical="center" wrapText="1"/>
    </xf>
    <xf numFmtId="43" fontId="2" fillId="4" borderId="15" xfId="0" applyNumberFormat="1" applyFont="1" applyFill="1" applyBorder="1" applyAlignment="1">
      <alignment horizontal="justify" vertical="center" wrapText="1"/>
    </xf>
    <xf numFmtId="43" fontId="2" fillId="4" borderId="15" xfId="1" applyFont="1" applyFill="1" applyBorder="1" applyAlignment="1">
      <alignment horizontal="justify" vertical="center" wrapText="1"/>
    </xf>
    <xf numFmtId="0" fontId="1" fillId="0" borderId="1" xfId="0" applyFont="1" applyBorder="1"/>
    <xf numFmtId="0" fontId="1" fillId="0" borderId="2" xfId="0" applyFont="1" applyBorder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4" xfId="0" applyNumberFormat="1" applyFill="1" applyBorder="1" applyAlignment="1" applyProtection="1"/>
    <xf numFmtId="0" fontId="1" fillId="0" borderId="15" xfId="0" applyFont="1" applyBorder="1"/>
    <xf numFmtId="0" fontId="6" fillId="0" borderId="0" xfId="0" applyFont="1" applyBorder="1" applyAlignment="1">
      <alignment horizontal="left" vertical="center"/>
    </xf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3" xfId="0" applyFont="1" applyBorder="1"/>
    <xf numFmtId="43" fontId="2" fillId="4" borderId="16" xfId="1" applyFont="1" applyFill="1" applyBorder="1" applyAlignment="1">
      <alignment horizontal="justify" vertical="center" wrapText="1"/>
    </xf>
    <xf numFmtId="0" fontId="6" fillId="0" borderId="0" xfId="0" applyFont="1" applyBorder="1" applyAlignment="1">
      <alignment horizontal="centerContinuous" vertical="center"/>
    </xf>
    <xf numFmtId="43" fontId="1" fillId="0" borderId="16" xfId="1" applyFont="1" applyBorder="1"/>
    <xf numFmtId="0" fontId="6" fillId="0" borderId="4" xfId="0" applyFont="1" applyBorder="1" applyAlignment="1">
      <alignment horizontal="centerContinuous" vertical="center"/>
    </xf>
    <xf numFmtId="0" fontId="0" fillId="0" borderId="17" xfId="0" applyNumberFormat="1" applyFill="1" applyBorder="1" applyAlignment="1" applyProtection="1"/>
    <xf numFmtId="43" fontId="3" fillId="0" borderId="15" xfId="1" applyFont="1" applyFill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5" fillId="0" borderId="4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15" xfId="0" applyNumberFormat="1" applyFont="1" applyFill="1" applyBorder="1" applyAlignment="1" applyProtection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2</xdr:col>
      <xdr:colOff>400050</xdr:colOff>
      <xdr:row>4</xdr:row>
      <xdr:rowOff>152400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71450"/>
          <a:ext cx="6000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466725</xdr:colOff>
      <xdr:row>1</xdr:row>
      <xdr:rowOff>9525</xdr:rowOff>
    </xdr:from>
    <xdr:to>
      <xdr:col>8</xdr:col>
      <xdr:colOff>1038225</xdr:colOff>
      <xdr:row>4</xdr:row>
      <xdr:rowOff>140970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06075" y="171450"/>
          <a:ext cx="571500" cy="5886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94"/>
  <sheetViews>
    <sheetView showGridLines="0" tabSelected="1" topLeftCell="B40" workbookViewId="0">
      <selection activeCell="H49" sqref="H49"/>
    </sheetView>
  </sheetViews>
  <sheetFormatPr baseColWidth="10" defaultRowHeight="12"/>
  <cols>
    <col min="1" max="1" width="2.7109375" style="1" customWidth="1"/>
    <col min="2" max="2" width="3.140625" style="1" customWidth="1"/>
    <col min="3" max="3" width="59.7109375" style="1" customWidth="1"/>
    <col min="4" max="9" width="15.85546875" style="1" customWidth="1"/>
    <col min="10" max="16384" width="11.42578125" style="1"/>
  </cols>
  <sheetData>
    <row r="1" spans="2:9" ht="12.75" thickBot="1"/>
    <row r="2" spans="2:9">
      <c r="B2" s="37" t="s">
        <v>85</v>
      </c>
      <c r="C2" s="38"/>
      <c r="D2" s="38"/>
      <c r="E2" s="38"/>
      <c r="F2" s="38"/>
      <c r="G2" s="38"/>
      <c r="H2" s="38"/>
      <c r="I2" s="39"/>
    </row>
    <row r="3" spans="2:9">
      <c r="B3" s="40" t="s">
        <v>0</v>
      </c>
      <c r="C3" s="41"/>
      <c r="D3" s="41"/>
      <c r="E3" s="41"/>
      <c r="F3" s="41"/>
      <c r="G3" s="41"/>
      <c r="H3" s="41"/>
      <c r="I3" s="42"/>
    </row>
    <row r="4" spans="2:9">
      <c r="B4" s="40" t="s">
        <v>1</v>
      </c>
      <c r="C4" s="41"/>
      <c r="D4" s="41"/>
      <c r="E4" s="41"/>
      <c r="F4" s="41"/>
      <c r="G4" s="41"/>
      <c r="H4" s="41"/>
      <c r="I4" s="42"/>
    </row>
    <row r="5" spans="2:9" ht="12.75" thickBot="1">
      <c r="B5" s="43" t="s">
        <v>89</v>
      </c>
      <c r="C5" s="44"/>
      <c r="D5" s="44"/>
      <c r="E5" s="44"/>
      <c r="F5" s="44"/>
      <c r="G5" s="44"/>
      <c r="H5" s="44"/>
      <c r="I5" s="45"/>
    </row>
    <row r="6" spans="2:9" ht="12.75" thickBot="1">
      <c r="B6" s="46" t="s">
        <v>2</v>
      </c>
      <c r="C6" s="47"/>
      <c r="D6" s="52" t="s">
        <v>3</v>
      </c>
      <c r="E6" s="53"/>
      <c r="F6" s="53"/>
      <c r="G6" s="53"/>
      <c r="H6" s="54"/>
      <c r="I6" s="55" t="s">
        <v>4</v>
      </c>
    </row>
    <row r="7" spans="2:9" ht="24.75" thickBot="1">
      <c r="B7" s="48"/>
      <c r="C7" s="49"/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  <c r="I7" s="56"/>
    </row>
    <row r="8" spans="2:9" ht="12.75" thickBot="1">
      <c r="B8" s="50"/>
      <c r="C8" s="51"/>
      <c r="D8" s="2">
        <v>1</v>
      </c>
      <c r="E8" s="2">
        <v>2</v>
      </c>
      <c r="F8" s="2" t="s">
        <v>10</v>
      </c>
      <c r="G8" s="2">
        <v>4</v>
      </c>
      <c r="H8" s="2">
        <v>5</v>
      </c>
      <c r="I8" s="2" t="s">
        <v>11</v>
      </c>
    </row>
    <row r="9" spans="2:9">
      <c r="B9" s="35" t="s">
        <v>12</v>
      </c>
      <c r="C9" s="36"/>
      <c r="D9" s="8">
        <f>SUM(D10:D14)</f>
        <v>8027206.6000000006</v>
      </c>
      <c r="E9" s="8">
        <f>SUM(E10:E14)</f>
        <v>-2015765.81</v>
      </c>
      <c r="F9" s="8">
        <f>D9+E9</f>
        <v>6011440.790000001</v>
      </c>
      <c r="G9" s="8">
        <f>SUM(G10:G14)</f>
        <v>5484293.04</v>
      </c>
      <c r="H9" s="8">
        <f>SUM(H10:H14)</f>
        <v>5484293.04</v>
      </c>
      <c r="I9" s="8">
        <f>F9-G9</f>
        <v>527147.75000000093</v>
      </c>
    </row>
    <row r="10" spans="2:9">
      <c r="B10" s="3"/>
      <c r="C10" s="4" t="s">
        <v>13</v>
      </c>
      <c r="D10" s="7">
        <v>3671220.16</v>
      </c>
      <c r="E10" s="7">
        <v>-483000</v>
      </c>
      <c r="F10" s="7">
        <f>D10+E10</f>
        <v>3188220.16</v>
      </c>
      <c r="G10" s="7">
        <v>2934682.92</v>
      </c>
      <c r="H10" s="7">
        <v>2934682.92</v>
      </c>
      <c r="I10" s="7">
        <f>F10-G10</f>
        <v>253537.24000000022</v>
      </c>
    </row>
    <row r="11" spans="2:9">
      <c r="B11" s="3"/>
      <c r="C11" s="4" t="s">
        <v>14</v>
      </c>
      <c r="D11" s="7">
        <v>396000</v>
      </c>
      <c r="E11" s="7">
        <v>0</v>
      </c>
      <c r="F11" s="7">
        <f t="shared" ref="F11:F16" si="0">D11+E11</f>
        <v>396000</v>
      </c>
      <c r="G11" s="7">
        <v>329850</v>
      </c>
      <c r="H11" s="7">
        <v>329850</v>
      </c>
      <c r="I11" s="7">
        <f t="shared" ref="I11:I16" si="1">F11-G11</f>
        <v>66150</v>
      </c>
    </row>
    <row r="12" spans="2:9">
      <c r="B12" s="3"/>
      <c r="C12" s="4" t="s">
        <v>15</v>
      </c>
      <c r="D12" s="7">
        <v>2456118.04</v>
      </c>
      <c r="E12" s="7">
        <v>-1616012.81</v>
      </c>
      <c r="F12" s="7">
        <f t="shared" si="0"/>
        <v>840105.23</v>
      </c>
      <c r="G12" s="7">
        <v>790786.88</v>
      </c>
      <c r="H12" s="7">
        <v>790786.88</v>
      </c>
      <c r="I12" s="7">
        <f>F12-G12</f>
        <v>49318.349999999977</v>
      </c>
    </row>
    <row r="13" spans="2:9">
      <c r="B13" s="3"/>
      <c r="C13" s="4" t="s">
        <v>16</v>
      </c>
      <c r="D13" s="7">
        <v>1018800</v>
      </c>
      <c r="E13" s="7">
        <v>-168700</v>
      </c>
      <c r="F13" s="7">
        <f t="shared" si="0"/>
        <v>850100</v>
      </c>
      <c r="G13" s="7">
        <v>786603.69</v>
      </c>
      <c r="H13" s="7">
        <v>786603.69</v>
      </c>
      <c r="I13" s="7">
        <f t="shared" si="1"/>
        <v>63496.310000000056</v>
      </c>
    </row>
    <row r="14" spans="2:9">
      <c r="B14" s="3"/>
      <c r="C14" s="4" t="s">
        <v>17</v>
      </c>
      <c r="D14" s="7">
        <v>485068.4</v>
      </c>
      <c r="E14" s="7">
        <v>251947</v>
      </c>
      <c r="F14" s="7">
        <f t="shared" si="0"/>
        <v>737015.4</v>
      </c>
      <c r="G14" s="7">
        <v>642369.55000000005</v>
      </c>
      <c r="H14" s="7">
        <v>642369.55000000005</v>
      </c>
      <c r="I14" s="7">
        <f t="shared" si="1"/>
        <v>94645.849999999977</v>
      </c>
    </row>
    <row r="15" spans="2:9">
      <c r="B15" s="3"/>
      <c r="C15" s="4" t="s">
        <v>18</v>
      </c>
      <c r="D15" s="7">
        <v>0</v>
      </c>
      <c r="E15" s="7">
        <v>0</v>
      </c>
      <c r="F15" s="7">
        <f t="shared" si="0"/>
        <v>0</v>
      </c>
      <c r="G15" s="7">
        <v>0</v>
      </c>
      <c r="H15" s="7">
        <v>0</v>
      </c>
      <c r="I15" s="7">
        <f t="shared" si="1"/>
        <v>0</v>
      </c>
    </row>
    <row r="16" spans="2:9">
      <c r="B16" s="3"/>
      <c r="C16" s="4" t="s">
        <v>19</v>
      </c>
      <c r="D16" s="7">
        <v>0</v>
      </c>
      <c r="E16" s="7">
        <v>0</v>
      </c>
      <c r="F16" s="7">
        <f t="shared" si="0"/>
        <v>0</v>
      </c>
      <c r="G16" s="7">
        <v>0</v>
      </c>
      <c r="H16" s="7">
        <v>0</v>
      </c>
      <c r="I16" s="7">
        <f t="shared" si="1"/>
        <v>0</v>
      </c>
    </row>
    <row r="17" spans="2:9">
      <c r="B17" s="28" t="s">
        <v>20</v>
      </c>
      <c r="C17" s="29"/>
      <c r="D17" s="8">
        <f>SUM(D18:D26)</f>
        <v>1153999.96</v>
      </c>
      <c r="E17" s="8">
        <f>SUM(E18:E26)</f>
        <v>3</v>
      </c>
      <c r="F17" s="8">
        <f>D17+E17</f>
        <v>1154002.96</v>
      </c>
      <c r="G17" s="8">
        <f>SUM(G18:G26)</f>
        <v>456280.29</v>
      </c>
      <c r="H17" s="8">
        <f>SUM(H18:H26)</f>
        <v>456280.29</v>
      </c>
      <c r="I17" s="8">
        <f>F17-G17</f>
        <v>697722.66999999993</v>
      </c>
    </row>
    <row r="18" spans="2:9" ht="24">
      <c r="B18" s="3"/>
      <c r="C18" s="4" t="s">
        <v>21</v>
      </c>
      <c r="D18" s="7">
        <v>230000</v>
      </c>
      <c r="E18" s="7">
        <v>34603</v>
      </c>
      <c r="F18" s="7">
        <f t="shared" ref="F18:F21" si="2">D18+E18</f>
        <v>264603</v>
      </c>
      <c r="G18" s="7">
        <v>179848.56</v>
      </c>
      <c r="H18" s="7">
        <v>179848.56</v>
      </c>
      <c r="I18" s="7">
        <f t="shared" ref="I18:I36" si="3">F18-G18</f>
        <v>84754.44</v>
      </c>
    </row>
    <row r="19" spans="2:9">
      <c r="B19" s="3"/>
      <c r="C19" s="4" t="s">
        <v>22</v>
      </c>
      <c r="D19" s="7">
        <v>0</v>
      </c>
      <c r="E19" s="7">
        <v>0</v>
      </c>
      <c r="F19" s="7">
        <f t="shared" si="2"/>
        <v>0</v>
      </c>
      <c r="G19" s="7">
        <v>0</v>
      </c>
      <c r="H19" s="7">
        <v>0</v>
      </c>
      <c r="I19" s="7">
        <f t="shared" si="3"/>
        <v>0</v>
      </c>
    </row>
    <row r="20" spans="2:9">
      <c r="B20" s="3"/>
      <c r="C20" s="4" t="s">
        <v>23</v>
      </c>
      <c r="D20" s="7">
        <v>0</v>
      </c>
      <c r="E20" s="7">
        <v>0</v>
      </c>
      <c r="F20" s="7">
        <f t="shared" si="2"/>
        <v>0</v>
      </c>
      <c r="G20" s="7">
        <v>0</v>
      </c>
      <c r="H20" s="7">
        <v>0</v>
      </c>
      <c r="I20" s="7">
        <f t="shared" si="3"/>
        <v>0</v>
      </c>
    </row>
    <row r="21" spans="2:9">
      <c r="B21" s="3"/>
      <c r="C21" s="4" t="s">
        <v>24</v>
      </c>
      <c r="D21" s="7">
        <v>0</v>
      </c>
      <c r="E21" s="7">
        <v>5300</v>
      </c>
      <c r="F21" s="7">
        <f t="shared" si="2"/>
        <v>5300</v>
      </c>
      <c r="G21" s="7">
        <v>5220</v>
      </c>
      <c r="H21" s="7">
        <v>5220</v>
      </c>
      <c r="I21" s="7">
        <f t="shared" si="3"/>
        <v>80</v>
      </c>
    </row>
    <row r="22" spans="2:9">
      <c r="B22" s="3"/>
      <c r="C22" s="4" t="s">
        <v>25</v>
      </c>
      <c r="D22" s="7">
        <v>174000</v>
      </c>
      <c r="E22" s="7">
        <v>-300</v>
      </c>
      <c r="F22" s="7">
        <f t="shared" ref="F22:F36" si="4">D22+E22</f>
        <v>173700</v>
      </c>
      <c r="G22" s="7">
        <v>18175.689999999999</v>
      </c>
      <c r="H22" s="7">
        <v>18175.689999999999</v>
      </c>
      <c r="I22" s="7">
        <f t="shared" si="3"/>
        <v>155524.31</v>
      </c>
    </row>
    <row r="23" spans="2:9">
      <c r="B23" s="3"/>
      <c r="C23" s="4" t="s">
        <v>26</v>
      </c>
      <c r="D23" s="7">
        <v>250000</v>
      </c>
      <c r="E23" s="7">
        <v>0</v>
      </c>
      <c r="F23" s="7">
        <f t="shared" si="4"/>
        <v>250000</v>
      </c>
      <c r="G23" s="7">
        <v>233177.21</v>
      </c>
      <c r="H23" s="7">
        <v>233177.21</v>
      </c>
      <c r="I23" s="7">
        <f t="shared" si="3"/>
        <v>16822.790000000008</v>
      </c>
    </row>
    <row r="24" spans="2:9">
      <c r="B24" s="3"/>
      <c r="C24" s="4" t="s">
        <v>27</v>
      </c>
      <c r="D24" s="7">
        <v>130000</v>
      </c>
      <c r="E24" s="7">
        <v>-49600</v>
      </c>
      <c r="F24" s="7">
        <f t="shared" si="4"/>
        <v>80400</v>
      </c>
      <c r="G24" s="7">
        <v>0</v>
      </c>
      <c r="H24" s="7">
        <v>0</v>
      </c>
      <c r="I24" s="7">
        <f t="shared" si="3"/>
        <v>80400</v>
      </c>
    </row>
    <row r="25" spans="2:9">
      <c r="B25" s="3"/>
      <c r="C25" s="4" t="s">
        <v>28</v>
      </c>
      <c r="D25" s="7">
        <v>349999.96</v>
      </c>
      <c r="E25" s="7">
        <v>-1500</v>
      </c>
      <c r="F25" s="7">
        <f t="shared" si="4"/>
        <v>348499.96</v>
      </c>
      <c r="G25" s="7">
        <v>0</v>
      </c>
      <c r="H25" s="7">
        <v>0</v>
      </c>
      <c r="I25" s="7">
        <f t="shared" si="3"/>
        <v>348499.96</v>
      </c>
    </row>
    <row r="26" spans="2:9">
      <c r="B26" s="3"/>
      <c r="C26" s="4" t="s">
        <v>29</v>
      </c>
      <c r="D26" s="7">
        <v>20000</v>
      </c>
      <c r="E26" s="7">
        <v>11500</v>
      </c>
      <c r="F26" s="7">
        <f t="shared" si="4"/>
        <v>31500</v>
      </c>
      <c r="G26" s="7">
        <v>19858.830000000002</v>
      </c>
      <c r="H26" s="7">
        <v>19858.830000000002</v>
      </c>
      <c r="I26" s="7">
        <f t="shared" si="3"/>
        <v>11641.169999999998</v>
      </c>
    </row>
    <row r="27" spans="2:9">
      <c r="B27" s="28" t="s">
        <v>30</v>
      </c>
      <c r="C27" s="29"/>
      <c r="D27" s="8">
        <f>SUM(D28:D36)</f>
        <v>4246043.92</v>
      </c>
      <c r="E27" s="8">
        <f>SUM(E28:E36)</f>
        <v>1987612.81</v>
      </c>
      <c r="F27" s="8">
        <f>D27+E27</f>
        <v>6233656.7300000004</v>
      </c>
      <c r="G27" s="8">
        <f>SUM(G28:G36)</f>
        <v>3272840.06</v>
      </c>
      <c r="H27" s="8">
        <f>SUM(H28:H36)</f>
        <v>3272840.06</v>
      </c>
      <c r="I27" s="8">
        <f>F27-G27</f>
        <v>2960816.6700000004</v>
      </c>
    </row>
    <row r="28" spans="2:9">
      <c r="B28" s="3"/>
      <c r="C28" s="4" t="s">
        <v>31</v>
      </c>
      <c r="D28" s="7">
        <v>587244</v>
      </c>
      <c r="E28" s="7">
        <v>-72793</v>
      </c>
      <c r="F28" s="7">
        <f t="shared" si="4"/>
        <v>514451</v>
      </c>
      <c r="G28" s="7">
        <v>226950.44</v>
      </c>
      <c r="H28" s="7">
        <v>226950.44</v>
      </c>
      <c r="I28" s="7">
        <f t="shared" si="3"/>
        <v>287500.56</v>
      </c>
    </row>
    <row r="29" spans="2:9">
      <c r="B29" s="3"/>
      <c r="C29" s="4" t="s">
        <v>32</v>
      </c>
      <c r="D29" s="7">
        <v>60000</v>
      </c>
      <c r="E29" s="7">
        <v>45640</v>
      </c>
      <c r="F29" s="7">
        <f t="shared" si="4"/>
        <v>105640</v>
      </c>
      <c r="G29" s="7">
        <v>62559.8</v>
      </c>
      <c r="H29" s="7">
        <v>62559.8</v>
      </c>
      <c r="I29" s="7">
        <f>F29-G29</f>
        <v>43080.2</v>
      </c>
    </row>
    <row r="30" spans="2:9">
      <c r="B30" s="3"/>
      <c r="C30" s="4" t="s">
        <v>33</v>
      </c>
      <c r="D30" s="7">
        <v>1394600</v>
      </c>
      <c r="E30" s="7">
        <v>1834912.81</v>
      </c>
      <c r="F30" s="7">
        <f t="shared" si="4"/>
        <v>3229512.81</v>
      </c>
      <c r="G30" s="7">
        <v>1687226.73</v>
      </c>
      <c r="H30" s="7">
        <v>1687226.73</v>
      </c>
      <c r="I30" s="7">
        <f t="shared" si="3"/>
        <v>1542286.08</v>
      </c>
    </row>
    <row r="31" spans="2:9">
      <c r="B31" s="3"/>
      <c r="C31" s="4" t="s">
        <v>34</v>
      </c>
      <c r="D31" s="27">
        <v>886999.92</v>
      </c>
      <c r="E31" s="7">
        <v>-69600</v>
      </c>
      <c r="F31" s="7">
        <f t="shared" si="4"/>
        <v>817399.92</v>
      </c>
      <c r="G31" s="7">
        <v>341190.57</v>
      </c>
      <c r="H31" s="7">
        <v>341190.57</v>
      </c>
      <c r="I31" s="7">
        <f t="shared" si="3"/>
        <v>476209.35000000003</v>
      </c>
    </row>
    <row r="32" spans="2:9">
      <c r="B32" s="3"/>
      <c r="C32" s="4" t="s">
        <v>35</v>
      </c>
      <c r="D32" s="7">
        <v>694200</v>
      </c>
      <c r="E32" s="7">
        <v>86710</v>
      </c>
      <c r="F32" s="7">
        <f t="shared" si="4"/>
        <v>780910</v>
      </c>
      <c r="G32" s="7">
        <v>359950.31</v>
      </c>
      <c r="H32" s="7">
        <v>359950.31</v>
      </c>
      <c r="I32" s="7">
        <f t="shared" si="3"/>
        <v>420959.69</v>
      </c>
    </row>
    <row r="33" spans="2:9">
      <c r="B33" s="3"/>
      <c r="C33" s="4" t="s">
        <v>36</v>
      </c>
      <c r="D33" s="7">
        <v>0</v>
      </c>
      <c r="E33" s="7">
        <v>0</v>
      </c>
      <c r="F33" s="7">
        <f t="shared" si="4"/>
        <v>0</v>
      </c>
      <c r="G33" s="7">
        <v>0</v>
      </c>
      <c r="H33" s="7">
        <v>0</v>
      </c>
      <c r="I33" s="7">
        <f t="shared" si="3"/>
        <v>0</v>
      </c>
    </row>
    <row r="34" spans="2:9">
      <c r="B34" s="3"/>
      <c r="C34" s="4" t="s">
        <v>37</v>
      </c>
      <c r="D34" s="7">
        <v>140000</v>
      </c>
      <c r="E34" s="7">
        <v>8700</v>
      </c>
      <c r="F34" s="7">
        <f t="shared" si="4"/>
        <v>148700</v>
      </c>
      <c r="G34" s="7">
        <v>60243.67</v>
      </c>
      <c r="H34" s="7">
        <v>60243.67</v>
      </c>
      <c r="I34" s="7">
        <f t="shared" si="3"/>
        <v>88456.33</v>
      </c>
    </row>
    <row r="35" spans="2:9">
      <c r="B35" s="3"/>
      <c r="C35" s="4" t="s">
        <v>38</v>
      </c>
      <c r="D35" s="7">
        <v>130000</v>
      </c>
      <c r="E35" s="7">
        <v>-18600</v>
      </c>
      <c r="F35" s="7">
        <f t="shared" si="4"/>
        <v>111400</v>
      </c>
      <c r="G35" s="7">
        <v>38597.370000000003</v>
      </c>
      <c r="H35" s="7">
        <v>38597.370000000003</v>
      </c>
      <c r="I35" s="7">
        <f t="shared" si="3"/>
        <v>72802.63</v>
      </c>
    </row>
    <row r="36" spans="2:9">
      <c r="B36" s="3"/>
      <c r="C36" s="4" t="s">
        <v>39</v>
      </c>
      <c r="D36" s="7">
        <v>353000</v>
      </c>
      <c r="E36" s="7">
        <v>172643</v>
      </c>
      <c r="F36" s="7">
        <f t="shared" si="4"/>
        <v>525643</v>
      </c>
      <c r="G36" s="7">
        <v>496121.17</v>
      </c>
      <c r="H36" s="7">
        <v>496121.17</v>
      </c>
      <c r="I36" s="7">
        <f t="shared" si="3"/>
        <v>29521.830000000016</v>
      </c>
    </row>
    <row r="37" spans="2:9">
      <c r="B37" s="28" t="s">
        <v>40</v>
      </c>
      <c r="C37" s="29"/>
      <c r="D37" s="8">
        <v>0</v>
      </c>
      <c r="E37" s="9">
        <v>0</v>
      </c>
      <c r="F37" s="9">
        <v>0</v>
      </c>
      <c r="G37" s="9">
        <v>0</v>
      </c>
      <c r="H37" s="9">
        <v>0</v>
      </c>
      <c r="I37" s="9">
        <v>0</v>
      </c>
    </row>
    <row r="38" spans="2:9">
      <c r="B38" s="3"/>
      <c r="C38" s="4" t="s">
        <v>41</v>
      </c>
      <c r="D38" s="8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</row>
    <row r="39" spans="2:9">
      <c r="B39" s="3"/>
      <c r="C39" s="4" t="s">
        <v>42</v>
      </c>
      <c r="D39" s="8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</row>
    <row r="40" spans="2:9">
      <c r="B40" s="3"/>
      <c r="C40" s="4" t="s">
        <v>43</v>
      </c>
      <c r="D40" s="8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</row>
    <row r="41" spans="2:9">
      <c r="B41" s="3"/>
      <c r="C41" s="4" t="s">
        <v>44</v>
      </c>
      <c r="D41" s="8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</row>
    <row r="42" spans="2:9">
      <c r="B42" s="3"/>
      <c r="C42" s="4" t="s">
        <v>45</v>
      </c>
      <c r="D42" s="8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</row>
    <row r="43" spans="2:9">
      <c r="B43" s="3"/>
      <c r="C43" s="4" t="s">
        <v>46</v>
      </c>
      <c r="D43" s="8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</row>
    <row r="44" spans="2:9">
      <c r="B44" s="3"/>
      <c r="C44" s="4" t="s">
        <v>47</v>
      </c>
      <c r="D44" s="8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</row>
    <row r="45" spans="2:9">
      <c r="B45" s="3"/>
      <c r="C45" s="4" t="s">
        <v>48</v>
      </c>
      <c r="D45" s="8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</row>
    <row r="46" spans="2:9">
      <c r="B46" s="3"/>
      <c r="C46" s="4" t="s">
        <v>49</v>
      </c>
      <c r="D46" s="8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</row>
    <row r="47" spans="2:9">
      <c r="B47" s="28" t="s">
        <v>50</v>
      </c>
      <c r="C47" s="29"/>
      <c r="D47" s="8">
        <f>SUM(D48:D56)</f>
        <v>4024000</v>
      </c>
      <c r="E47" s="8">
        <f>SUM(E48:E56)</f>
        <v>48000</v>
      </c>
      <c r="F47" s="8">
        <f>D47+E47</f>
        <v>4072000</v>
      </c>
      <c r="G47" s="8">
        <f>SUM(G48:G56)</f>
        <v>63482.93</v>
      </c>
      <c r="H47" s="8">
        <f>SUM(H48:H56)</f>
        <v>63482.93</v>
      </c>
      <c r="I47" s="8">
        <f>F47-G47</f>
        <v>4008517.07</v>
      </c>
    </row>
    <row r="48" spans="2:9">
      <c r="B48" s="3"/>
      <c r="C48" s="4" t="s">
        <v>51</v>
      </c>
      <c r="D48" s="7">
        <v>164000</v>
      </c>
      <c r="E48" s="7">
        <v>48000</v>
      </c>
      <c r="F48" s="7">
        <f t="shared" ref="F48" si="5">D48+E48</f>
        <v>212000</v>
      </c>
      <c r="G48" s="7">
        <v>63482.93</v>
      </c>
      <c r="H48" s="7">
        <v>63482.93</v>
      </c>
      <c r="I48" s="7">
        <f t="shared" ref="I48" si="6">F48-G48</f>
        <v>148517.07</v>
      </c>
    </row>
    <row r="49" spans="2:9">
      <c r="B49" s="3"/>
      <c r="C49" s="4" t="s">
        <v>52</v>
      </c>
      <c r="D49" s="7"/>
      <c r="E49" s="7"/>
      <c r="F49" s="7"/>
      <c r="G49" s="7"/>
      <c r="H49" s="7"/>
      <c r="I49" s="7"/>
    </row>
    <row r="50" spans="2:9">
      <c r="B50" s="3"/>
      <c r="C50" s="4" t="s">
        <v>53</v>
      </c>
      <c r="D50" s="7">
        <v>0</v>
      </c>
      <c r="E50" s="7"/>
      <c r="F50" s="7">
        <f t="shared" ref="F50:F53" si="7">D50+E50</f>
        <v>0</v>
      </c>
      <c r="G50" s="7"/>
      <c r="H50" s="7"/>
      <c r="I50" s="7">
        <f t="shared" ref="I50:I53" si="8">F50-G50</f>
        <v>0</v>
      </c>
    </row>
    <row r="51" spans="2:9">
      <c r="B51" s="3"/>
      <c r="C51" s="4" t="s">
        <v>54</v>
      </c>
      <c r="D51" s="7">
        <v>1370000</v>
      </c>
      <c r="E51" s="7"/>
      <c r="F51" s="7">
        <f t="shared" si="7"/>
        <v>1370000</v>
      </c>
      <c r="G51" s="7"/>
      <c r="H51" s="7"/>
      <c r="I51" s="7">
        <f t="shared" si="8"/>
        <v>1370000</v>
      </c>
    </row>
    <row r="52" spans="2:9">
      <c r="B52" s="3"/>
      <c r="C52" s="4" t="s">
        <v>55</v>
      </c>
      <c r="D52" s="7"/>
      <c r="E52" s="7"/>
      <c r="F52" s="7">
        <f t="shared" si="7"/>
        <v>0</v>
      </c>
      <c r="G52" s="7"/>
      <c r="H52" s="7"/>
      <c r="I52" s="7">
        <f t="shared" si="8"/>
        <v>0</v>
      </c>
    </row>
    <row r="53" spans="2:9">
      <c r="B53" s="3"/>
      <c r="C53" s="4" t="s">
        <v>56</v>
      </c>
      <c r="D53" s="7">
        <v>1440000</v>
      </c>
      <c r="E53" s="7"/>
      <c r="F53" s="7">
        <f t="shared" si="7"/>
        <v>1440000</v>
      </c>
      <c r="G53" s="7"/>
      <c r="H53" s="7"/>
      <c r="I53" s="7">
        <f t="shared" si="8"/>
        <v>1440000</v>
      </c>
    </row>
    <row r="54" spans="2:9">
      <c r="B54" s="3"/>
      <c r="C54" s="4" t="s">
        <v>57</v>
      </c>
      <c r="D54" s="7"/>
      <c r="E54" s="7"/>
      <c r="F54" s="7"/>
      <c r="G54" s="7"/>
      <c r="H54" s="7"/>
      <c r="I54" s="7"/>
    </row>
    <row r="55" spans="2:9">
      <c r="B55" s="3"/>
      <c r="C55" s="4" t="s">
        <v>58</v>
      </c>
      <c r="D55" s="7"/>
      <c r="E55" s="7"/>
      <c r="F55" s="7"/>
      <c r="G55" s="7"/>
      <c r="H55" s="7"/>
      <c r="I55" s="7"/>
    </row>
    <row r="56" spans="2:9">
      <c r="B56" s="3"/>
      <c r="C56" s="4" t="s">
        <v>59</v>
      </c>
      <c r="D56" s="7">
        <v>1050000</v>
      </c>
      <c r="E56" s="7"/>
      <c r="F56" s="7">
        <f t="shared" ref="F56" si="9">D56+E56</f>
        <v>1050000</v>
      </c>
      <c r="G56" s="7"/>
      <c r="H56" s="7"/>
      <c r="I56" s="7">
        <f t="shared" ref="I56" si="10">F56-G56</f>
        <v>1050000</v>
      </c>
    </row>
    <row r="57" spans="2:9">
      <c r="B57" s="28" t="s">
        <v>60</v>
      </c>
      <c r="C57" s="29"/>
      <c r="D57" s="8">
        <f>SUM(D58:D60)</f>
        <v>0</v>
      </c>
      <c r="E57" s="8">
        <f>SUM(E58:E60)</f>
        <v>0</v>
      </c>
      <c r="F57" s="8">
        <f>D57+E57</f>
        <v>0</v>
      </c>
      <c r="G57" s="8">
        <f>SUM(G58:G60)</f>
        <v>0</v>
      </c>
      <c r="H57" s="8">
        <f>SUM(H58:H60)</f>
        <v>0</v>
      </c>
      <c r="I57" s="8">
        <f>F57-G57</f>
        <v>0</v>
      </c>
    </row>
    <row r="58" spans="2:9">
      <c r="B58" s="3"/>
      <c r="C58" s="4" t="s">
        <v>61</v>
      </c>
      <c r="D58" s="7"/>
      <c r="E58" s="7"/>
      <c r="F58" s="7"/>
      <c r="G58" s="7"/>
      <c r="H58" s="7"/>
      <c r="I58" s="7"/>
    </row>
    <row r="59" spans="2:9">
      <c r="B59" s="3"/>
      <c r="C59" s="4" t="s">
        <v>62</v>
      </c>
      <c r="D59" s="7"/>
      <c r="E59" s="7"/>
      <c r="F59" s="7">
        <f t="shared" ref="F59" si="11">D59+E59</f>
        <v>0</v>
      </c>
      <c r="G59" s="7"/>
      <c r="H59" s="7"/>
      <c r="I59" s="7">
        <f t="shared" ref="I59" si="12">F59-G59</f>
        <v>0</v>
      </c>
    </row>
    <row r="60" spans="2:9">
      <c r="B60" s="3"/>
      <c r="C60" s="4" t="s">
        <v>63</v>
      </c>
      <c r="D60" s="7"/>
      <c r="E60" s="7"/>
      <c r="F60" s="7"/>
      <c r="G60" s="7"/>
      <c r="H60" s="7"/>
      <c r="I60" s="7"/>
    </row>
    <row r="61" spans="2:9">
      <c r="B61" s="28" t="s">
        <v>64</v>
      </c>
      <c r="C61" s="29"/>
      <c r="D61" s="9">
        <f>SUM(D62:D68)</f>
        <v>999999</v>
      </c>
      <c r="E61" s="9">
        <f>SUM(E62:E68)</f>
        <v>0</v>
      </c>
      <c r="F61" s="8">
        <f>D61+E61</f>
        <v>999999</v>
      </c>
      <c r="G61" s="9">
        <f>SUM(G62:G68)</f>
        <v>0</v>
      </c>
      <c r="H61" s="9">
        <f>SUM(H62:H68)</f>
        <v>0</v>
      </c>
      <c r="I61" s="8">
        <f>F61-G61</f>
        <v>999999</v>
      </c>
    </row>
    <row r="62" spans="2:9">
      <c r="B62" s="3"/>
      <c r="C62" s="4" t="s">
        <v>65</v>
      </c>
      <c r="D62" s="7"/>
      <c r="E62" s="7"/>
      <c r="F62" s="7"/>
      <c r="G62" s="7"/>
      <c r="H62" s="7"/>
      <c r="I62" s="7"/>
    </row>
    <row r="63" spans="2:9">
      <c r="B63" s="3"/>
      <c r="C63" s="4" t="s">
        <v>66</v>
      </c>
      <c r="D63" s="7"/>
      <c r="E63" s="7"/>
      <c r="F63" s="7"/>
      <c r="G63" s="7"/>
      <c r="H63" s="7"/>
      <c r="I63" s="7"/>
    </row>
    <row r="64" spans="2:9">
      <c r="B64" s="3"/>
      <c r="C64" s="4" t="s">
        <v>67</v>
      </c>
      <c r="D64" s="7"/>
      <c r="E64" s="7"/>
      <c r="F64" s="7"/>
      <c r="G64" s="7"/>
      <c r="H64" s="7"/>
      <c r="I64" s="7"/>
    </row>
    <row r="65" spans="2:9">
      <c r="B65" s="3"/>
      <c r="C65" s="4" t="s">
        <v>68</v>
      </c>
      <c r="D65" s="7"/>
      <c r="E65" s="7"/>
      <c r="F65" s="7"/>
      <c r="G65" s="7"/>
      <c r="H65" s="7"/>
      <c r="I65" s="7"/>
    </row>
    <row r="66" spans="2:9">
      <c r="B66" s="3"/>
      <c r="C66" s="4" t="s">
        <v>69</v>
      </c>
      <c r="D66" s="7"/>
      <c r="E66" s="7"/>
      <c r="F66" s="7"/>
      <c r="G66" s="7"/>
      <c r="H66" s="7"/>
      <c r="I66" s="7"/>
    </row>
    <row r="67" spans="2:9">
      <c r="B67" s="3"/>
      <c r="C67" s="4" t="s">
        <v>70</v>
      </c>
      <c r="D67" s="7"/>
      <c r="E67" s="7"/>
      <c r="F67" s="7"/>
      <c r="G67" s="7"/>
      <c r="H67" s="7"/>
      <c r="I67" s="7"/>
    </row>
    <row r="68" spans="2:9">
      <c r="B68" s="3"/>
      <c r="C68" s="4" t="s">
        <v>71</v>
      </c>
      <c r="D68" s="7">
        <v>999999</v>
      </c>
      <c r="E68" s="7"/>
      <c r="F68" s="7">
        <f t="shared" ref="F68" si="13">D68+E68</f>
        <v>999999</v>
      </c>
      <c r="G68" s="7"/>
      <c r="H68" s="7"/>
      <c r="I68" s="7">
        <f t="shared" ref="I68" si="14">F68-G68</f>
        <v>999999</v>
      </c>
    </row>
    <row r="69" spans="2:9">
      <c r="B69" s="28" t="s">
        <v>72</v>
      </c>
      <c r="C69" s="29"/>
      <c r="D69" s="7"/>
      <c r="E69" s="7"/>
      <c r="F69" s="7"/>
      <c r="G69" s="7"/>
      <c r="H69" s="7"/>
      <c r="I69" s="7"/>
    </row>
    <row r="70" spans="2:9">
      <c r="B70" s="3"/>
      <c r="C70" s="4" t="s">
        <v>73</v>
      </c>
      <c r="D70" s="7"/>
      <c r="E70" s="7"/>
      <c r="F70" s="7"/>
      <c r="G70" s="7"/>
      <c r="H70" s="7"/>
      <c r="I70" s="7"/>
    </row>
    <row r="71" spans="2:9">
      <c r="B71" s="3"/>
      <c r="C71" s="4" t="s">
        <v>74</v>
      </c>
      <c r="D71" s="7"/>
      <c r="E71" s="7"/>
      <c r="F71" s="7"/>
      <c r="G71" s="7"/>
      <c r="H71" s="7"/>
      <c r="I71" s="7"/>
    </row>
    <row r="72" spans="2:9">
      <c r="B72" s="3"/>
      <c r="C72" s="4" t="s">
        <v>75</v>
      </c>
      <c r="D72" s="7"/>
      <c r="E72" s="7"/>
      <c r="F72" s="7"/>
      <c r="G72" s="7"/>
      <c r="H72" s="7"/>
      <c r="I72" s="7"/>
    </row>
    <row r="73" spans="2:9">
      <c r="B73" s="28" t="s">
        <v>76</v>
      </c>
      <c r="C73" s="29"/>
      <c r="D73" s="7"/>
      <c r="E73" s="7"/>
      <c r="F73" s="7"/>
      <c r="G73" s="7"/>
      <c r="H73" s="7"/>
      <c r="I73" s="7"/>
    </row>
    <row r="74" spans="2:9">
      <c r="B74" s="3"/>
      <c r="C74" s="4" t="s">
        <v>77</v>
      </c>
      <c r="D74" s="7"/>
      <c r="E74" s="7"/>
      <c r="F74" s="7"/>
      <c r="G74" s="7"/>
      <c r="H74" s="7"/>
      <c r="I74" s="7"/>
    </row>
    <row r="75" spans="2:9">
      <c r="B75" s="3"/>
      <c r="C75" s="4" t="s">
        <v>78</v>
      </c>
      <c r="D75" s="7"/>
      <c r="E75" s="7"/>
      <c r="F75" s="7"/>
      <c r="G75" s="7"/>
      <c r="H75" s="7"/>
      <c r="I75" s="7"/>
    </row>
    <row r="76" spans="2:9">
      <c r="B76" s="3"/>
      <c r="C76" s="4" t="s">
        <v>79</v>
      </c>
      <c r="D76" s="7"/>
      <c r="E76" s="7"/>
      <c r="F76" s="7"/>
      <c r="G76" s="7"/>
      <c r="H76" s="7"/>
      <c r="I76" s="7"/>
    </row>
    <row r="77" spans="2:9">
      <c r="B77" s="3"/>
      <c r="C77" s="4" t="s">
        <v>80</v>
      </c>
      <c r="D77" s="7"/>
      <c r="E77" s="7"/>
      <c r="F77" s="7"/>
      <c r="G77" s="7"/>
      <c r="H77" s="7"/>
      <c r="I77" s="7"/>
    </row>
    <row r="78" spans="2:9">
      <c r="B78" s="3"/>
      <c r="C78" s="4" t="s">
        <v>81</v>
      </c>
      <c r="D78" s="7"/>
      <c r="E78" s="7"/>
      <c r="F78" s="7"/>
      <c r="G78" s="7"/>
      <c r="H78" s="7"/>
      <c r="I78" s="7"/>
    </row>
    <row r="79" spans="2:9">
      <c r="B79" s="3"/>
      <c r="C79" s="4" t="s">
        <v>82</v>
      </c>
      <c r="D79" s="7"/>
      <c r="E79" s="7"/>
      <c r="F79" s="7"/>
      <c r="G79" s="7"/>
      <c r="H79" s="7"/>
      <c r="I79" s="7"/>
    </row>
    <row r="80" spans="2:9" ht="12.75" thickBot="1">
      <c r="B80" s="5"/>
      <c r="C80" s="6" t="s">
        <v>83</v>
      </c>
      <c r="D80" s="7"/>
      <c r="E80" s="7"/>
      <c r="F80" s="7"/>
      <c r="G80" s="7"/>
      <c r="H80" s="7"/>
      <c r="I80" s="7"/>
    </row>
    <row r="81" spans="2:9" ht="12.75" thickBot="1">
      <c r="B81" s="33" t="s">
        <v>84</v>
      </c>
      <c r="C81" s="34"/>
      <c r="D81" s="22">
        <f t="shared" ref="D81:I81" si="15">D9+D17+D27+D37+D47+D57+D61+D69+D73</f>
        <v>18451249.48</v>
      </c>
      <c r="E81" s="22">
        <f t="shared" si="15"/>
        <v>19850</v>
      </c>
      <c r="F81" s="22">
        <f t="shared" si="15"/>
        <v>18471099.48</v>
      </c>
      <c r="G81" s="22">
        <f t="shared" si="15"/>
        <v>9276896.3200000003</v>
      </c>
      <c r="H81" s="22">
        <f t="shared" si="15"/>
        <v>9276896.3200000003</v>
      </c>
      <c r="I81" s="22">
        <f t="shared" si="15"/>
        <v>9194203.1600000001</v>
      </c>
    </row>
    <row r="82" spans="2:9">
      <c r="B82" s="10"/>
      <c r="C82" s="11"/>
      <c r="D82" s="11"/>
      <c r="E82" s="11"/>
      <c r="F82" s="11"/>
      <c r="G82" s="11"/>
      <c r="H82" s="11"/>
      <c r="I82" s="24"/>
    </row>
    <row r="83" spans="2:9" ht="15">
      <c r="B83" s="14"/>
      <c r="C83" s="12"/>
      <c r="D83" s="13"/>
      <c r="E83" s="12"/>
      <c r="F83" s="12"/>
      <c r="G83" s="12"/>
      <c r="H83" s="12"/>
      <c r="I83" s="15"/>
    </row>
    <row r="84" spans="2:9">
      <c r="B84" s="30" t="s">
        <v>86</v>
      </c>
      <c r="C84" s="31"/>
      <c r="D84" s="31"/>
      <c r="E84" s="31"/>
      <c r="F84" s="31"/>
      <c r="G84" s="31"/>
      <c r="H84" s="31"/>
      <c r="I84" s="32"/>
    </row>
    <row r="85" spans="2:9" ht="15">
      <c r="B85" s="14"/>
      <c r="C85" s="12"/>
      <c r="D85" s="13"/>
      <c r="E85" s="12"/>
      <c r="F85" s="12"/>
      <c r="G85" s="12"/>
      <c r="H85" s="12"/>
      <c r="I85" s="15"/>
    </row>
    <row r="86" spans="2:9" ht="15">
      <c r="B86" s="14"/>
      <c r="C86" s="12"/>
      <c r="D86" s="13"/>
      <c r="E86" s="12"/>
      <c r="F86" s="12"/>
      <c r="G86" s="12"/>
      <c r="H86" s="12"/>
      <c r="I86" s="15"/>
    </row>
    <row r="87" spans="2:9" ht="15">
      <c r="B87" s="14"/>
      <c r="C87" s="12"/>
      <c r="D87" s="13"/>
      <c r="E87" s="12"/>
      <c r="F87" s="12"/>
      <c r="G87" s="12"/>
      <c r="H87" s="12"/>
      <c r="I87" s="15"/>
    </row>
    <row r="88" spans="2:9" ht="15">
      <c r="B88" s="14"/>
      <c r="C88" s="12"/>
      <c r="D88" s="13"/>
      <c r="E88" s="12"/>
      <c r="F88" s="12"/>
      <c r="G88" s="12"/>
      <c r="H88" s="12"/>
      <c r="I88" s="15"/>
    </row>
    <row r="89" spans="2:9" ht="15">
      <c r="B89" s="14"/>
      <c r="C89" s="12"/>
      <c r="D89" s="13"/>
      <c r="E89" s="12"/>
      <c r="F89" s="12"/>
      <c r="G89" s="12"/>
      <c r="H89" s="12"/>
      <c r="I89" s="15"/>
    </row>
    <row r="90" spans="2:9" ht="15">
      <c r="B90" s="14"/>
      <c r="C90" s="12"/>
      <c r="D90" s="13"/>
      <c r="E90" s="12"/>
      <c r="F90" s="12"/>
      <c r="G90" s="12"/>
      <c r="H90" s="12"/>
      <c r="I90" s="15"/>
    </row>
    <row r="91" spans="2:9" ht="15">
      <c r="B91" s="14"/>
      <c r="C91" s="26"/>
      <c r="D91" s="13"/>
      <c r="E91" s="26"/>
      <c r="F91" s="26"/>
      <c r="G91" s="26"/>
      <c r="H91" s="18"/>
      <c r="I91" s="15"/>
    </row>
    <row r="92" spans="2:9">
      <c r="B92" s="25" t="s">
        <v>87</v>
      </c>
      <c r="C92" s="23"/>
      <c r="D92" s="16"/>
      <c r="E92" s="23" t="s">
        <v>88</v>
      </c>
      <c r="F92" s="23"/>
      <c r="G92" s="23"/>
      <c r="H92" s="18"/>
      <c r="I92" s="15"/>
    </row>
    <row r="93" spans="2:9">
      <c r="B93" s="17"/>
      <c r="C93" s="18"/>
      <c r="D93" s="18"/>
      <c r="E93" s="18"/>
      <c r="F93" s="18"/>
      <c r="G93" s="18"/>
      <c r="H93" s="18"/>
      <c r="I93" s="15"/>
    </row>
    <row r="94" spans="2:9" ht="12.75" thickBot="1">
      <c r="B94" s="19"/>
      <c r="C94" s="20"/>
      <c r="D94" s="20"/>
      <c r="E94" s="20"/>
      <c r="F94" s="20"/>
      <c r="G94" s="20"/>
      <c r="H94" s="20"/>
      <c r="I94" s="21"/>
    </row>
  </sheetData>
  <mergeCells count="18">
    <mergeCell ref="B9:C9"/>
    <mergeCell ref="B17:C17"/>
    <mergeCell ref="B2:I2"/>
    <mergeCell ref="B3:I3"/>
    <mergeCell ref="B4:I4"/>
    <mergeCell ref="B5:I5"/>
    <mergeCell ref="B6:C8"/>
    <mergeCell ref="D6:H6"/>
    <mergeCell ref="I6:I7"/>
    <mergeCell ref="B27:C27"/>
    <mergeCell ref="B37:C37"/>
    <mergeCell ref="B47:C47"/>
    <mergeCell ref="B57:C57"/>
    <mergeCell ref="B84:I84"/>
    <mergeCell ref="B61:C61"/>
    <mergeCell ref="B69:C69"/>
    <mergeCell ref="B73:C73"/>
    <mergeCell ref="B81:C81"/>
  </mergeCells>
  <pageMargins left="0.43" right="0.19685039370078741" top="0.43" bottom="0.19685039370078741" header="0.31496062992125984" footer="0.31496062992125984"/>
  <pageSetup scale="6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 COG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2016-10-18T16:45:31Z</cp:lastPrinted>
  <dcterms:created xsi:type="dcterms:W3CDTF">2015-10-07T18:40:37Z</dcterms:created>
  <dcterms:modified xsi:type="dcterms:W3CDTF">2018-03-20T16:46:05Z</dcterms:modified>
</cp:coreProperties>
</file>